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yorffy.balazs\Documents\Egyház\Egyházközség\Temető\"/>
    </mc:Choice>
  </mc:AlternateContent>
  <xr:revisionPtr revIDLastSave="0" documentId="13_ncr:1_{C11DB488-EF59-4F1F-BB4C-C6893DE7836A}" xr6:coauthVersionLast="47" xr6:coauthVersionMax="47" xr10:uidLastSave="{00000000-0000-0000-0000-000000000000}"/>
  <bookViews>
    <workbookView xWindow="-110" yWindow="-110" windowWidth="19420" windowHeight="11500" xr2:uid="{5E6CBB30-1A7C-4A2B-B593-83DB301EF112}"/>
  </bookViews>
  <sheets>
    <sheet name="temetői díj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9" i="1"/>
  <c r="I3" i="1"/>
  <c r="I7" i="1" l="1"/>
  <c r="I17" i="1"/>
  <c r="K14" i="1"/>
  <c r="I14" i="1" s="1"/>
  <c r="K16" i="1"/>
  <c r="I16" i="1" s="1"/>
  <c r="K15" i="1"/>
  <c r="I15" i="1" s="1"/>
  <c r="I20" i="1" l="1"/>
  <c r="I22" i="1" s="1"/>
</calcChain>
</file>

<file path=xl/sharedStrings.xml><?xml version="1.0" encoding="utf-8"?>
<sst xmlns="http://schemas.openxmlformats.org/spreadsheetml/2006/main" count="19" uniqueCount="18">
  <si>
    <t>Egyházfenntartói járulék minimális összege keresők esetén az adott évben:</t>
  </si>
  <si>
    <t>Sírhelymegváltás díja(fenntartói járulék tízszerese):</t>
  </si>
  <si>
    <t>Betemetkezési díj:</t>
  </si>
  <si>
    <t>Harangozási díj:</t>
  </si>
  <si>
    <t>Temetőhasználati díj:</t>
  </si>
  <si>
    <t>Fizetendő díjak:</t>
  </si>
  <si>
    <t>Kedvezmények:</t>
  </si>
  <si>
    <t>Az elmúlt 10 évben hány évben fizetett igazoltan fenntartói járulékot:</t>
  </si>
  <si>
    <t>Kedvezmény alapja:</t>
  </si>
  <si>
    <t>Nemesgörszönyi Ref EK tagja:</t>
  </si>
  <si>
    <t>Nemesgörzsönyi lakos:</t>
  </si>
  <si>
    <t>Összesen:</t>
  </si>
  <si>
    <t>Fizetendő:</t>
  </si>
  <si>
    <t>Nemesgörzsönyi RK és Ev, illetve Magyar Ref. Egyház tagja:</t>
  </si>
  <si>
    <t>Egyházi temetés:</t>
  </si>
  <si>
    <t>csak egy
választható</t>
  </si>
  <si>
    <t>Amennyiben tagja gyülekezetnek, az oda befizetett folyó évi fenntartói járulék:</t>
  </si>
  <si>
    <t>Történelmi egyházak tagja: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</si>
</sst>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4" fontId="0" fillId="0" borderId="0" xfId="0" applyNumberFormat="1"/>
    <xf numFmtId="0" fontId="2" fillId="0" borderId="0" xfId="0" applyFont="1"/>
    <xf numFmtId="44" fontId="0" fillId="0" borderId="2" xfId="0" applyNumberFormat="1" applyBorder="1"/>
    <xf numFmtId="44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4" fontId="6" fillId="0" borderId="0" xfId="0" applyNumberFormat="1" applyFont="1"/>
    <xf numFmtId="44" fontId="3" fillId="0" borderId="0" xfId="0" applyNumberFormat="1" applyFont="1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textRotation="9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EF51-BCD4-430F-95A2-B913CE601D79}">
  <dimension ref="A1:K22"/>
  <sheetViews>
    <sheetView tabSelected="1" topLeftCell="A3" workbookViewId="0">
      <selection activeCell="I12" sqref="I12"/>
    </sheetView>
  </sheetViews>
  <sheetFormatPr defaultRowHeight="14.5" x14ac:dyDescent="0.35"/>
  <cols>
    <col min="5" max="5" width="8.7265625" style="2"/>
    <col min="7" max="7" width="10.1796875" customWidth="1"/>
    <col min="8" max="8" width="11.90625" customWidth="1"/>
    <col min="9" max="9" width="18.81640625" style="1" bestFit="1" customWidth="1"/>
    <col min="11" max="11" width="13.08984375" bestFit="1" customWidth="1"/>
  </cols>
  <sheetData>
    <row r="1" spans="1:11" ht="19" thickBot="1" x14ac:dyDescent="0.5">
      <c r="A1" s="14" t="s">
        <v>5</v>
      </c>
      <c r="H1" s="7"/>
    </row>
    <row r="2" spans="1:11" ht="15.5" thickTop="1" thickBot="1" x14ac:dyDescent="0.4">
      <c r="A2" t="s">
        <v>0</v>
      </c>
      <c r="H2" s="3"/>
    </row>
    <row r="3" spans="1:11" ht="15" thickTop="1" x14ac:dyDescent="0.35">
      <c r="A3" t="s">
        <v>1</v>
      </c>
      <c r="I3" s="1">
        <f>(H2*10)</f>
        <v>0</v>
      </c>
    </row>
    <row r="4" spans="1:11" x14ac:dyDescent="0.35">
      <c r="A4" t="s">
        <v>2</v>
      </c>
      <c r="I4" s="1">
        <v>50000</v>
      </c>
    </row>
    <row r="5" spans="1:11" ht="15" thickBot="1" x14ac:dyDescent="0.4">
      <c r="A5" t="s">
        <v>4</v>
      </c>
      <c r="I5" s="1">
        <v>5000</v>
      </c>
    </row>
    <row r="6" spans="1:11" ht="15.5" thickTop="1" thickBot="1" x14ac:dyDescent="0.4">
      <c r="A6" t="s">
        <v>3</v>
      </c>
      <c r="H6" s="8" t="b">
        <v>0</v>
      </c>
      <c r="I6" s="1">
        <f>IF(H6=TRUE,5000,0)</f>
        <v>0</v>
      </c>
    </row>
    <row r="7" spans="1:11" s="13" customFormat="1" ht="16.5" thickTop="1" x14ac:dyDescent="0.4">
      <c r="A7" s="13" t="s">
        <v>11</v>
      </c>
      <c r="I7" s="17">
        <f>SUM(I3:I6)</f>
        <v>55000</v>
      </c>
    </row>
    <row r="10" spans="1:11" ht="19" thickBot="1" x14ac:dyDescent="0.5">
      <c r="A10" s="14" t="s">
        <v>6</v>
      </c>
      <c r="I10" s="4"/>
    </row>
    <row r="11" spans="1:11" ht="15.5" thickTop="1" thickBot="1" x14ac:dyDescent="0.4">
      <c r="A11" t="s">
        <v>16</v>
      </c>
      <c r="H11" s="11"/>
      <c r="I11" s="3">
        <v>0</v>
      </c>
    </row>
    <row r="12" spans="1:11" ht="15.5" thickTop="1" thickBot="1" x14ac:dyDescent="0.4">
      <c r="A12" t="s">
        <v>7</v>
      </c>
      <c r="I12" s="5"/>
    </row>
    <row r="13" spans="1:11" ht="15.5" thickTop="1" thickBot="1" x14ac:dyDescent="0.4">
      <c r="A13" t="s">
        <v>8</v>
      </c>
    </row>
    <row r="14" spans="1:11" ht="15.5" thickTop="1" thickBot="1" x14ac:dyDescent="0.4">
      <c r="A14" s="18" t="s">
        <v>15</v>
      </c>
      <c r="B14" t="s">
        <v>9</v>
      </c>
      <c r="H14" s="8" t="b">
        <v>0</v>
      </c>
      <c r="I14" s="1">
        <f>IF(H14=TRUE,MIN(I11*I12,K14),0)</f>
        <v>0</v>
      </c>
      <c r="K14" s="12">
        <f>I3</f>
        <v>0</v>
      </c>
    </row>
    <row r="15" spans="1:11" ht="15.5" thickTop="1" thickBot="1" x14ac:dyDescent="0.4">
      <c r="A15" s="19"/>
      <c r="B15" t="s">
        <v>13</v>
      </c>
      <c r="G15" s="11"/>
      <c r="H15" s="8" t="b">
        <v>0</v>
      </c>
      <c r="I15" s="1">
        <f>IF(H15=TRUE,MIN(I12*I11,K15),0)</f>
        <v>0</v>
      </c>
      <c r="K15" s="12">
        <f>I3*4/5</f>
        <v>0</v>
      </c>
    </row>
    <row r="16" spans="1:11" ht="15.5" thickTop="1" thickBot="1" x14ac:dyDescent="0.4">
      <c r="A16" s="19"/>
      <c r="B16" t="s">
        <v>17</v>
      </c>
      <c r="H16" s="6" t="b">
        <v>0</v>
      </c>
      <c r="I16" s="1">
        <f>IF(H16=TRUE,MIN(I11*I12,K16),0)</f>
        <v>0</v>
      </c>
      <c r="K16" s="12">
        <f>I3*1/2</f>
        <v>0</v>
      </c>
    </row>
    <row r="17" spans="1:11" ht="15.5" thickTop="1" thickBot="1" x14ac:dyDescent="0.4">
      <c r="A17" s="19"/>
      <c r="B17" t="s">
        <v>10</v>
      </c>
      <c r="H17" s="6" t="b">
        <v>0</v>
      </c>
      <c r="I17" s="1">
        <f>IF(H17=TRUE,I3*2/5,0)</f>
        <v>0</v>
      </c>
      <c r="K17" s="1"/>
    </row>
    <row r="18" spans="1:11" ht="15.5" thickTop="1" thickBot="1" x14ac:dyDescent="0.4">
      <c r="H18" s="9"/>
      <c r="K18" s="1"/>
    </row>
    <row r="19" spans="1:11" ht="15.5" thickTop="1" thickBot="1" x14ac:dyDescent="0.4">
      <c r="A19" t="s">
        <v>14</v>
      </c>
      <c r="G19" s="11"/>
      <c r="H19" s="10" t="b">
        <v>0</v>
      </c>
      <c r="I19" s="1">
        <f>IF(H19=TRUE,I4,0)</f>
        <v>0</v>
      </c>
    </row>
    <row r="20" spans="1:11" s="13" customFormat="1" ht="16.5" thickTop="1" x14ac:dyDescent="0.4">
      <c r="A20" s="13" t="s">
        <v>11</v>
      </c>
      <c r="I20" s="17">
        <f>SUM(I14:I19)</f>
        <v>0</v>
      </c>
    </row>
    <row r="22" spans="1:11" s="2" customFormat="1" ht="21" x14ac:dyDescent="0.5">
      <c r="A22" s="15" t="s">
        <v>12</v>
      </c>
      <c r="I22" s="16">
        <f>I7-I20</f>
        <v>55000</v>
      </c>
    </row>
  </sheetData>
  <mergeCells count="1">
    <mergeCell ref="A14:A17"/>
  </mergeCells>
  <dataValidations count="1">
    <dataValidation type="list" allowBlank="1" showInputMessage="1" showErrorMessage="1" sqref="H14:H19 H6" xr:uid="{C2A7F01F-316F-4649-BBE9-F197DBC96191}">
      <formula1>"igaz,hamis"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temetői díjak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Győrffy Balázs</dc:creator>
  <cp:lastModifiedBy>Győrffy Balázs</cp:lastModifiedBy>
  <cp:lastPrinted>2026-01-04T14:03:37Z</cp:lastPrinted>
  <dcterms:created xsi:type="dcterms:W3CDTF">2026-01-04T10:18:08Z</dcterms:created>
  <dcterms:modified xsi:type="dcterms:W3CDTF">2026-01-05T20:43:29Z</dcterms:modified>
</cp:coreProperties>
</file>